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c58213b7b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zerviz munkalap" sheetId="1" r:id="Re9503c9b381240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 &quot;Ft&quot;"/>
    <x:numFmt numFmtId="201" formatCode="yyyy-mm-dd"/>
    <x:numFmt numFmtId="202" formatCode="0.00"/>
    <x:numFmt numFmtId="203" formatCode="0%"/>
  </x:numFmts>
  <x:fonts count="12">
    <x:font>
      <x:sz val="11"/>
      <x:name val="Carlito"/>
    </x:font>
    <x:font>
      <x:sz val="10"/>
      <x:color rgb="FF232F39"/>
      <x:name val="Calibri"/>
    </x:font>
    <x:font>
      <x:b/>
      <x:sz val="23"/>
      <x:color rgb="FFFFFFFF"/>
      <x:name val="Calibri"/>
    </x:font>
    <x:font>
      <x:i/>
      <x:sz val="10"/>
      <x:color rgb="FF5A6872"/>
      <x:name val="Calibri"/>
    </x:font>
    <x:font>
      <x:b/>
      <x:sz val="10"/>
      <x:color rgb="FFFFFFFF"/>
      <x:name val="Calibri"/>
    </x:font>
    <x:font>
      <x:b/>
      <x:sz val="18"/>
      <x:color rgb="FFFFFFFF"/>
      <x:name val="Calibri"/>
    </x:font>
    <x:font>
      <x:b/>
      <x:sz val="9"/>
      <x:color rgb="FF232F39"/>
      <x:name val="Calibri"/>
    </x:font>
    <x:font>
      <x:sz val="9"/>
      <x:color rgb="FF232F39"/>
      <x:name val="Calibri"/>
    </x:font>
    <x:font>
      <x:b/>
      <x:sz val="9"/>
      <x:color rgb="FFFFFFFF"/>
      <x:name val="Calibri"/>
    </x:font>
    <x:font>
      <x:b/>
      <x:sz val="10"/>
      <x:color rgb="FF232F39"/>
      <x:name val="Calibri"/>
    </x:font>
    <x:font>
      <x:b/>
      <x:sz val="11"/>
      <x:color rgb="FFFFFFFF"/>
      <x:name val="Calibri"/>
    </x:font>
    <x:font>
      <x:i/>
      <x:sz val="8"/>
      <x:color rgb="FF5A6872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183B56"/>
      </x:patternFill>
    </x:fill>
    <x:fill>
      <x:patternFill patternType="solid">
        <x:fgColor rgb="FFEAF3F6"/>
      </x:patternFill>
    </x:fill>
    <x:fill>
      <x:patternFill patternType="solid">
        <x:fgColor rgb="FF167D8D"/>
      </x:patternFill>
    </x:fill>
    <x:fill>
      <x:patternFill patternType="solid">
        <x:fgColor rgb="FFF3F5F7"/>
      </x:patternFill>
    </x:fill>
    <x:fill>
      <x:patternFill patternType="solid">
        <x:fgColor rgb="FFFFF7D6"/>
      </x:patternFill>
    </x:fill>
    <x:fill>
      <x:patternFill patternType="solid">
        <x:fgColor rgb="FFEAF6ED"/>
      </x:patternFill>
    </x:fill>
  </x:fills>
  <x:borders count="2">
    <x:border/>
    <x:border>
      <x:left style="thin">
        <x:color rgb="FFD7DEE3"/>
      </x:left>
      <x:right style="thin">
        <x:color rgb="FFD7DEE3"/>
      </x:right>
      <x:top style="thin">
        <x:color rgb="FFD7DEE3"/>
      </x:top>
      <x:bottom style="thin">
        <x:color rgb="FFD7DEE3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3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5" fillId="4" borderId="0" xfId="0" applyNumberFormat="1" applyFont="1" applyFill="1" applyBorder="1" applyAlignment="1">
      <x:alignment horizontal="center"/>
    </x:xf>
    <x:xf numFmtId="200" fontId="5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left"/>
    </x:xf>
    <x:xf numFmtId="0" fontId="4" fillId="4" borderId="0" xfId="0" applyNumberFormat="1" applyFont="1" applyFill="1" applyBorder="1" applyAlignment="1">
      <x:alignment horizontal="left" vertical="center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201" fontId="7" fillId="6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center" wrapText="1"/>
    </x:xf>
    <x:xf numFmtId="0" fontId="8" fillId="2" borderId="1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/>
    <x:xf numFmtId="0" fontId="1" fillId="7" borderId="1" xfId="0" applyNumberFormat="1" applyFont="1" applyFill="1" applyBorder="1"/>
    <x:xf numFmtId="200" fontId="1" fillId="7" borderId="1" xfId="0" applyNumberFormat="1" applyFont="1" applyFill="1" applyBorder="1"/>
    <x:xf numFmtId="200" fontId="1" fillId="7" borderId="1" xfId="0" applyNumberFormat="1" applyFont="1" applyFill="1" applyBorder="1" applyAlignment="1">
      <x:alignment horizontal="right"/>
    </x:xf>
    <x:xf numFmtId="202" fontId="7" fillId="6" borderId="1" xfId="0" applyNumberFormat="1" applyFont="1" applyFill="1" applyBorder="1" applyAlignment="1">
      <x:alignment vertical="center" wrapText="1"/>
    </x:xf>
    <x:xf numFmtId="202" fontId="7" fillId="6" borderId="1" xfId="0" applyNumberFormat="1" applyFont="1" applyFill="1" applyBorder="1" applyAlignment="1">
      <x:alignment horizontal="right" vertical="center" wrapText="1"/>
    </x:xf>
    <x:xf numFmtId="200" fontId="7" fillId="6" borderId="1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horizontal="right" vertical="center" wrapText="1"/>
    </x:xf>
    <x:xf numFmtId="203" fontId="7" fillId="6" borderId="1" xfId="0" applyNumberFormat="1" applyFont="1" applyFill="1" applyBorder="1" applyAlignment="1">
      <x:alignment vertical="center" wrapText="1"/>
    </x:xf>
    <x:xf numFmtId="203" fontId="7" fillId="6" borderId="1" xfId="0" applyNumberFormat="1" applyFont="1" applyFill="1" applyBorder="1" applyAlignment="1">
      <x:alignment horizontal="right" vertical="center" wrapText="1"/>
    </x:xf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horizontal="right"/>
    </x:xf>
    <x:xf numFmtId="0" fontId="9" fillId="5" borderId="1" xfId="0" applyNumberFormat="1" applyFont="1" applyFill="1" applyBorder="1" applyAlignment="1">
      <x:alignment horizontal="right" vertical="center"/>
    </x:xf>
    <x:xf numFmtId="0" fontId="10" fillId="4" borderId="0" xfId="0" applyNumberFormat="1" applyFont="1" applyFill="1" applyBorder="1"/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right"/>
    </x:xf>
    <x:xf numFmtId="0" fontId="10" fillId="4" borderId="1" xfId="0" applyNumberFormat="1" applyFont="1" applyFill="1" applyBorder="1" applyAlignment="1">
      <x:alignment horizontal="right" vertical="center"/>
    </x:xf>
    <x:xf numFmtId="200" fontId="9" fillId="5" borderId="1" xfId="0" applyNumberFormat="1" applyFont="1" applyFill="1" applyBorder="1" applyAlignment="1">
      <x:alignment horizontal="right" vertical="center"/>
    </x:xf>
    <x:xf numFmtId="200" fontId="10" fillId="4" borderId="1" xfId="0" applyNumberFormat="1" applyFont="1" applyFill="1" applyBorder="1" applyAlignment="1">
      <x:alignment horizontal="right" vertical="center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horizontal="left" wrapText="1"/>
    </x:xf>
    <x:xf numFmtId="0" fontId="7" fillId="3" borderId="1" xfId="0" applyNumberFormat="1" applyFont="1" applyFill="1" applyBorder="1" applyAlignment="1">
      <x:alignment horizontal="left"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horizontal="center"/>
    </x:xf>
    <x:xf numFmtId="0" fontId="1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0c109dab449b2" /><Relationship Type="http://schemas.openxmlformats.org/officeDocument/2006/relationships/theme" Target="/xl/theme/theme1.xml" Id="Rccb8acc228fa4dcd" /><Relationship Type="http://schemas.openxmlformats.org/officeDocument/2006/relationships/sharedStrings" Target="/xl/sharedStrings.xml" Id="R89987b61578f4afd" /><Relationship Type="http://schemas.openxmlformats.org/officeDocument/2006/relationships/worksheet" Target="/xl/worksheets/sheet1.xml" Id="Re9503c9b381240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8" hidden="0" customWidth="1"/>
    <x:col min="3" max="3" width="20" hidden="0" customWidth="1"/>
    <x:col min="4" max="4" width="14" hidden="0" customWidth="1"/>
    <x:col min="5" max="5" width="11" hidden="0" customWidth="1"/>
    <x:col min="6" max="6" width="12" hidden="0" customWidth="1"/>
    <x:col min="7" max="7" width="15" hidden="0" customWidth="1"/>
    <x:col min="8" max="8" width="15" hidden="0" customWidth="1"/>
    <x:col min="9" max="9" width="11" hidden="0" customWidth="1"/>
    <x:col min="10" max="10" width="16" hidden="0" customWidth="1"/>
  </x:cols>
  <x:sheetData>
    <x:row r="1" ht="30" customHeight="1">
      <x:c r="A1" s="5" t="str">
        <x:v>SZERVIZ MUNKALAP</x:v>
      </x:c>
      <x:c r="B1" s="5"/>
      <x:c r="C1" s="5"/>
      <x:c r="D1" s="5"/>
      <x:c r="E1" s="5"/>
      <x:c r="F1" s="5"/>
      <x:c r="G1" s="13" t="str">
        <x:v>FIZETENDŐ BRUTTÓ ÖSSZEG</x:v>
      </x:c>
      <x:c r="H1" s="13"/>
      <x:c r="I1" s="13"/>
      <x:c r="J1" s="13"/>
    </x:row>
    <x:row r="2" ht="30" customHeight="1">
      <x:c r="A2" s="5"/>
      <x:c r="B2" s="5"/>
      <x:c r="C2" s="5"/>
      <x:c r="D2" s="5"/>
      <x:c r="E2" s="5"/>
      <x:c r="F2" s="5"/>
      <x:c r="G2" s="17" t="n">
        <x:f>J50</x:f>
        <x:v>48260</x:v>
      </x:c>
      <x:c r="H2" s="17"/>
      <x:c r="I2" s="17"/>
      <x:c r="J2" s="17"/>
    </x:row>
    <x:row r="3" ht="20" customHeight="1">
      <x:c r="A3" s="9" t="str">
        <x:v>Átvételtől az átadásig - szerkeszthető céges minta</x:v>
      </x:c>
      <x:c r="B3" s="9"/>
      <x:c r="C3" s="9"/>
      <x:c r="D3" s="9"/>
      <x:c r="E3" s="9"/>
      <x:c r="F3" s="9"/>
      <x:c r="G3" s="21" t="str">
        <x:v>Munkalapszám: M-2026-0001 | Státusz: LEZÁRVA</x:v>
      </x:c>
      <x:c r="H3" s="21"/>
      <x:c r="I3" s="21"/>
      <x:c r="J3" s="2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2" customHeight="1">
      <x:c r="A5" s="23" t="str">
        <x:v>SZOLGÁLTATÓ ÉS ÜGYFÉL</x:v>
      </x:c>
      <x:c r="B5" s="23"/>
      <x:c r="C5" s="23"/>
      <x:c r="D5" s="23"/>
      <x:c r="E5" s="23"/>
      <x:c r="F5" s="23"/>
      <x:c r="G5" s="23"/>
      <x:c r="H5" s="23"/>
      <x:c r="I5" s="23"/>
      <x:c r="J5" s="23"/>
    </x:row>
    <x:row r="6" ht="22" customHeight="1">
      <x:c r="A6" s="26" t="str">
        <x:v>Szolgáltató</x:v>
      </x:c>
      <x:c r="B6" s="31" t="str">
        <x:v>Minta Szerviz Kft.</x:v>
      </x:c>
      <x:c r="C6" s="31"/>
      <x:c r="D6" s="31"/>
      <x:c r="E6" s="31"/>
      <x:c r="F6" s="26" t="str">
        <x:v>Ügyfél neve</x:v>
      </x:c>
      <x:c r="G6" s="31" t="str">
        <x:v>[Ügyfél / cég neve]</x:v>
      </x:c>
      <x:c r="H6" s="31"/>
      <x:c r="I6" s="31"/>
      <x:c r="J6" s="31"/>
    </x:row>
    <x:row r="7" ht="22" customHeight="1">
      <x:c r="A7" s="26" t="str">
        <x:v>Cím</x:v>
      </x:c>
      <x:c r="B7" s="31" t="str">
        <x:v>1111 Budapest, Minta utca 12.</x:v>
      </x:c>
      <x:c r="C7" s="31"/>
      <x:c r="D7" s="31"/>
      <x:c r="E7" s="31"/>
      <x:c r="F7" s="26" t="str">
        <x:v>Cím</x:v>
      </x:c>
      <x:c r="G7" s="31" t="str">
        <x:v>[Irányítószám, település, cím]</x:v>
      </x:c>
      <x:c r="H7" s="31"/>
      <x:c r="I7" s="31"/>
      <x:c r="J7" s="31"/>
    </x:row>
    <x:row r="8" ht="22" customHeight="1">
      <x:c r="A8" s="26" t="str">
        <x:v>Adószám</x:v>
      </x:c>
      <x:c r="B8" s="31" t="str">
        <x:v>12345678-2-41</x:v>
      </x:c>
      <x:c r="C8" s="31"/>
      <x:c r="D8" s="31"/>
      <x:c r="E8" s="31"/>
      <x:c r="F8" s="26" t="str">
        <x:v>Adószám</x:v>
      </x:c>
      <x:c r="G8" s="31" t="str">
        <x:v>[Céges ügyfélnél]</x:v>
      </x:c>
      <x:c r="H8" s="31"/>
      <x:c r="I8" s="31"/>
      <x:c r="J8" s="31"/>
    </x:row>
    <x:row r="9" ht="22" customHeight="1">
      <x:c r="A9" s="26" t="str">
        <x:v>Telefon</x:v>
      </x:c>
      <x:c r="B9" s="31" t="str">
        <x:v>+36 1 234 5678</x:v>
      </x:c>
      <x:c r="C9" s="31"/>
      <x:c r="D9" s="31"/>
      <x:c r="E9" s="31"/>
      <x:c r="F9" s="26" t="str">
        <x:v>Telefon</x:v>
      </x:c>
      <x:c r="G9" s="31" t="str">
        <x:v>[Telefonszám]</x:v>
      </x:c>
      <x:c r="H9" s="31"/>
      <x:c r="I9" s="31"/>
      <x:c r="J9" s="31"/>
    </x:row>
    <x:row r="10" ht="22" customHeight="1">
      <x:c r="A10" s="26" t="str">
        <x:v>E-mail</x:v>
      </x:c>
      <x:c r="B10" s="31" t="str">
        <x:v>szerviz@mintaceg.hu</x:v>
      </x:c>
      <x:c r="C10" s="31"/>
      <x:c r="D10" s="31"/>
      <x:c r="E10" s="31"/>
      <x:c r="F10" s="26" t="str">
        <x:v>E-mail</x:v>
      </x:c>
      <x:c r="G10" s="31" t="str">
        <x:v>[E-mail-cím]</x:v>
      </x:c>
      <x:c r="H10" s="31"/>
      <x:c r="I10" s="31"/>
      <x:c r="J10" s="3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2" customHeight="1">
      <x:c r="A12" s="23" t="str">
        <x:v>BERENDEZÉS / JÁRMŰ ÉS ALAPADATOK</x:v>
      </x:c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 ht="30" customHeight="1">
      <x:c r="A13" s="26" t="str">
        <x:v>Eszköz</x:v>
      </x:c>
      <x:c r="B13" s="31" t="str">
        <x:v>Ipari magasnyomású mosó</x:v>
      </x:c>
      <x:c r="C13" s="31"/>
      <x:c r="D13" s="26" t="str">
        <x:v>Gyártó / típus</x:v>
      </x:c>
      <x:c r="E13" s="31" t="str">
        <x:v>Kärcher HD 5/15 C</x:v>
      </x:c>
      <x:c r="F13" s="31"/>
      <x:c r="G13" s="31"/>
      <x:c r="H13" s="26" t="str">
        <x:v>Felvétel</x:v>
      </x:c>
      <x:c r="I13" s="32" t="n">
        <x:v>46259</x:v>
      </x:c>
      <x:c r="J13" s="32"/>
    </x:row>
    <x:row r="14" ht="30" customHeight="1">
      <x:c r="A14" s="26" t="str">
        <x:v>Gyári szám / VIN</x:v>
      </x:c>
      <x:c r="B14" s="31" t="str">
        <x:v>SN-HD515-260825</x:v>
      </x:c>
      <x:c r="C14" s="31"/>
      <x:c r="D14" s="26" t="str">
        <x:v>Rendszám</x:v>
      </x:c>
      <x:c r="E14" s="31" t="str">
        <x:v>[Ha releváns]</x:v>
      </x:c>
      <x:c r="F14" s="31"/>
      <x:c r="G14" s="31"/>
      <x:c r="H14" s="26" t="str">
        <x:v>Tervezett átadás</x:v>
      </x:c>
      <x:c r="I14" s="32" t="n">
        <x:v>46259</x:v>
      </x:c>
      <x:c r="J14" s="32"/>
    </x:row>
    <x:row r="15" ht="30" customHeight="1">
      <x:c r="A15" s="26" t="str">
        <x:v>Gyártási év</x:v>
      </x:c>
      <x:c r="B15" s="31" t="n">
        <x:v>2023</x:v>
      </x:c>
      <x:c r="C15" s="31"/>
      <x:c r="D15" s="26" t="str">
        <x:v>Üzemóra / km</x:v>
      </x:c>
      <x:c r="E15" s="31" t="str">
        <x:v>1 248 üzemóra</x:v>
      </x:c>
      <x:c r="F15" s="31"/>
      <x:c r="G15" s="31"/>
      <x:c r="H15" s="26" t="str">
        <x:v>Technikus</x:v>
      </x:c>
      <x:c r="I15" s="31" t="str">
        <x:v>Nagy Péter</x:v>
      </x:c>
      <x:c r="J15" s="31"/>
    </x:row>
    <x:row r="16" ht="30" customHeight="1">
      <x:c r="A16" s="26" t="str">
        <x:v>Garanciális</x:v>
      </x:c>
      <x:c r="B16" s="31" t="str">
        <x:v>Nem</x:v>
      </x:c>
      <x:c r="C16" s="31"/>
      <x:c r="D16" s="26" t="str">
        <x:v>Átvett tartozékok</x:v>
      </x:c>
      <x:c r="E16" s="31" t="str">
        <x:v>Tömlő, pisztoly, kábel</x:v>
      </x:c>
      <x:c r="F16" s="31"/>
      <x:c r="G16" s="31"/>
      <x:c r="H16" s="26" t="str">
        <x:v>Helyszín</x:v>
      </x:c>
      <x:c r="I16" s="31" t="str">
        <x:v>Műhely</x:v>
      </x:c>
      <x:c r="J16" s="3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2" customHeight="1">
      <x:c r="A18" s="23" t="str">
        <x:v>HIBALEÍRÁS, ÁTVÉTELI ÁLLAPOT ÉS DIAGNÓZIS</x:v>
      </x:c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 ht="36" customHeight="1">
      <x:c r="A19" s="26" t="str">
        <x:v>Ügyfél hibaleírása</x:v>
      </x:c>
      <x:c r="B19" s="31" t="str">
        <x:v>Az eszköz nem épít fel megfelelő nyomást; használat közben vízszivárgás tapasztalható.</x:v>
      </x:c>
      <x:c r="C19" s="31"/>
      <x:c r="D19" s="31"/>
      <x:c r="E19" s="31"/>
      <x:c r="F19" s="31"/>
      <x:c r="G19" s="31"/>
      <x:c r="H19" s="31"/>
      <x:c r="I19" s="31"/>
      <x:c r="J19" s="31"/>
    </x:row>
    <x:row r="20" ht="36" customHeight="1">
      <x:c r="A20" s="26" t="str">
        <x:v>Átvételi állapot / fotó</x:v>
      </x:c>
      <x:c r="B20" s="31" t="str">
        <x:v>Használt, kisebb külső karcokkal. Fotók: FOTO-M-2026-0001-01...04.</x:v>
      </x:c>
      <x:c r="C20" s="31"/>
      <x:c r="D20" s="31"/>
      <x:c r="E20" s="31"/>
      <x:c r="F20" s="31"/>
      <x:c r="G20" s="31"/>
      <x:c r="H20" s="31"/>
      <x:c r="I20" s="31"/>
      <x:c r="J20" s="31"/>
    </x:row>
    <x:row r="21" ht="36" customHeight="1">
      <x:c r="A21" s="26" t="str">
        <x:v>Vizsgálat / diagnózis</x:v>
      </x:c>
      <x:c r="B21" s="31" t="str">
        <x:v>A szivattyúfej tömítése elhasználódott; a nyomásvesztést szivárgó O-gyűrű okozza.</x:v>
      </x:c>
      <x:c r="C21" s="31"/>
      <x:c r="D21" s="31"/>
      <x:c r="E21" s="31"/>
      <x:c r="F21" s="31"/>
      <x:c r="G21" s="31"/>
      <x:c r="H21" s="31"/>
      <x:c r="I21" s="31"/>
      <x:c r="J21" s="31"/>
    </x:row>
    <x:row r="22" ht="36" customHeight="1">
      <x:c r="A22" s="26" t="str">
        <x:v>Javítás jóváhagyása</x:v>
      </x:c>
      <x:c r="B22" s="31" t="str">
        <x:v>Telefonon jóváhagyva 2026-08-25 09:05 | Bruttó keretösszeg: 55 000 Ft</x:v>
      </x:c>
      <x:c r="C22" s="31"/>
      <x:c r="D22" s="31"/>
      <x:c r="E22" s="31"/>
      <x:c r="F22" s="31"/>
      <x:c r="G22" s="31"/>
      <x:c r="H22" s="31"/>
      <x:c r="I22" s="31"/>
      <x:c r="J22" s="3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23" t="str">
        <x:v>ELVÉGZETT MUNKÁK ÉS MUNKAIDŐ</x:v>
      </x:c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 ht="25" customHeight="1">
      <x:c r="A25" s="37" t="str">
        <x:v>#</x:v>
      </x:c>
      <x:c r="B25" s="37" t="str">
        <x:v>Munkafolyamat</x:v>
      </x:c>
      <x:c r="C25" s="37" t="str">
        <x:v>Technikus</x:v>
      </x:c>
      <x:c r="D25" s="37" t="str">
        <x:v>Kezdés</x:v>
      </x:c>
      <x:c r="E25" s="37" t="str">
        <x:v>Befejezés</x:v>
      </x:c>
      <x:c r="F25" s="37" t="str">
        <x:v>Óra</x:v>
      </x:c>
      <x:c r="G25" s="37" t="str">
        <x:v>Nettó óradíj</x:v>
      </x:c>
      <x:c r="H25" s="37" t="str">
        <x:v>Nettó díj</x:v>
      </x:c>
      <x:c r="I25" s="37" t="str">
        <x:v>ÁFA %</x:v>
      </x:c>
      <x:c r="J25" s="37" t="str">
        <x:v>Bruttó díj</x:v>
      </x:c>
    </x:row>
    <x:row r="26" ht="22" customHeight="1">
      <x:c r="A26" s="31" t="n">
        <x:v>1</x:v>
      </x:c>
      <x:c r="B26" s="31" t="str">
        <x:v>Hibafeltárás és nyomásmérés</x:v>
      </x:c>
      <x:c r="C26" s="31" t="str">
        <x:v>Nagy Péter</x:v>
      </x:c>
      <x:c r="D26" s="31" t="str">
        <x:v>08:30</x:v>
      </x:c>
      <x:c r="E26" s="31" t="str">
        <x:v>09:00</x:v>
      </x:c>
      <x:c r="F26" s="43" t="n">
        <x:v>0.5</x:v>
      </x:c>
      <x:c r="G26" s="45" t="n">
        <x:v>16000</x:v>
      </x:c>
      <x:c r="H26" s="41" t="n">
        <x:f>IF(OR(F26="",G26=""),0,F26*G26)</x:f>
        <x:v>8000</x:v>
      </x:c>
      <x:c r="I26" s="47" t="n">
        <x:v>0.27</x:v>
      </x:c>
      <x:c r="J26" s="41" t="n">
        <x:f>H26*(1+I26)</x:f>
        <x:v>10160</x:v>
      </x:c>
    </x:row>
    <x:row r="27" ht="22" customHeight="1">
      <x:c r="A27" s="31" t="n">
        <x:v>2</x:v>
      </x:c>
      <x:c r="B27" s="31" t="str">
        <x:v>Tömítéscsere és rendszer tisztítása</x:v>
      </x:c>
      <x:c r="C27" s="31" t="str">
        <x:v>Nagy Péter</x:v>
      </x:c>
      <x:c r="D27" s="31" t="str">
        <x:v>09:15</x:v>
      </x:c>
      <x:c r="E27" s="31" t="str">
        <x:v>10:15</x:v>
      </x:c>
      <x:c r="F27" s="43" t="n">
        <x:v>1</x:v>
      </x:c>
      <x:c r="G27" s="45" t="n">
        <x:v>16000</x:v>
      </x:c>
      <x:c r="H27" s="41" t="n">
        <x:f>IF(OR(F27="",G27=""),0,F27*G27)</x:f>
        <x:v>16000</x:v>
      </x:c>
      <x:c r="I27" s="47" t="n">
        <x:v>0.27</x:v>
      </x:c>
      <x:c r="J27" s="41" t="n">
        <x:f>H27*(1+I27)</x:f>
        <x:v>20320</x:v>
      </x:c>
    </x:row>
    <x:row r="28" ht="22" customHeight="1">
      <x:c r="A28" s="31" t="n">
        <x:v>3</x:v>
      </x:c>
      <x:c r="B28" s="31" t="str">
        <x:v>Összeszerelés és terheléses próba</x:v>
      </x:c>
      <x:c r="C28" s="31" t="str">
        <x:v>Nagy Péter</x:v>
      </x:c>
      <x:c r="D28" s="31" t="str">
        <x:v>10:15</x:v>
      </x:c>
      <x:c r="E28" s="31" t="str">
        <x:v>10:45</x:v>
      </x:c>
      <x:c r="F28" s="43" t="n">
        <x:v>0.5</x:v>
      </x:c>
      <x:c r="G28" s="45" t="n">
        <x:v>16000</x:v>
      </x:c>
      <x:c r="H28" s="41" t="n">
        <x:f>IF(OR(F28="",G28=""),0,F28*G28)</x:f>
        <x:v>8000</x:v>
      </x:c>
      <x:c r="I28" s="47" t="n">
        <x:v>0.27</x:v>
      </x:c>
      <x:c r="J28" s="41" t="n">
        <x:f>H28*(1+I28)</x:f>
        <x:v>10160</x:v>
      </x:c>
    </x:row>
    <x:row r="29" ht="22" customHeight="1">
      <x:c r="A29" s="31" t="n">
        <x:v>4</x:v>
      </x:c>
      <x:c r="B29" s="31" t="str"/>
      <x:c r="C29" s="31" t="str"/>
      <x:c r="D29" s="31" t="str"/>
      <x:c r="E29" s="31" t="str"/>
      <x:c r="F29" s="43"/>
      <x:c r="G29" s="45"/>
      <x:c r="H29" s="41" t="n">
        <x:f>IF(OR(F29="",G29=""),0,F29*G29)</x:f>
        <x:v>0</x:v>
      </x:c>
      <x:c r="I29" s="47" t="n">
        <x:v>0.27</x:v>
      </x:c>
      <x:c r="J29" s="41" t="n">
        <x:f>H29*(1+I29)</x:f>
        <x:v>0</x:v>
      </x:c>
    </x:row>
    <x:row r="30" ht="22" customHeight="1">
      <x:c r="A30" s="31" t="n">
        <x:v>5</x:v>
      </x:c>
      <x:c r="B30" s="31" t="str"/>
      <x:c r="C30" s="31" t="str"/>
      <x:c r="D30" s="31" t="str"/>
      <x:c r="E30" s="31" t="str"/>
      <x:c r="F30" s="43"/>
      <x:c r="G30" s="45"/>
      <x:c r="H30" s="41" t="n">
        <x:f>IF(OR(F30="",G30=""),0,F30*G30)</x:f>
        <x:v>0</x:v>
      </x:c>
      <x:c r="I30" s="47" t="n">
        <x:v>0.27</x:v>
      </x:c>
      <x:c r="J30" s="41" t="n">
        <x:f>H30*(1+I30)</x:f>
        <x:v>0</x:v>
      </x:c>
    </x:row>
    <x:row r="31" ht="22" customHeight="1">
      <x:c r="A31" s="31" t="n">
        <x:v>6</x:v>
      </x:c>
      <x:c r="B31" s="31" t="str"/>
      <x:c r="C31" s="31" t="str"/>
      <x:c r="D31" s="31" t="str"/>
      <x:c r="E31" s="31" t="str"/>
      <x:c r="F31" s="43"/>
      <x:c r="G31" s="45"/>
      <x:c r="H31" s="41" t="n">
        <x:f>IF(OR(F31="",G31=""),0,F31*G31)</x:f>
        <x:v>0</x:v>
      </x:c>
      <x:c r="I31" s="47" t="n">
        <x:v>0.27</x:v>
      </x:c>
      <x:c r="J31" s="41" t="n">
        <x:f>H31*(1+I31)</x:f>
        <x:v>0</x:v>
      </x:c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23" t="str">
        <x:v>FELHASZNÁLT ALKATRÉSZEK ÉS ANYAGOK</x:v>
      </x:c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 ht="25" customHeight="1">
      <x:c r="A34" s="37" t="str">
        <x:v>#</x:v>
      </x:c>
      <x:c r="B34" s="37" t="str">
        <x:v>Cikkszám</x:v>
      </x:c>
      <x:c r="C34" s="37" t="str">
        <x:v>Megnevezés</x:v>
      </x:c>
      <x:c r="D34" s="37" t="str">
        <x:v>Menny.</x:v>
      </x:c>
      <x:c r="E34" s="37" t="str">
        <x:v>Egység</x:v>
      </x:c>
      <x:c r="F34" s="37" t="str">
        <x:v>Nettó egységár</x:v>
      </x:c>
      <x:c r="G34" s="37" t="str">
        <x:v>ÁFA %</x:v>
      </x:c>
      <x:c r="H34" s="37" t="str">
        <x:v>Nettó érték</x:v>
      </x:c>
      <x:c r="I34" s="37" t="str">
        <x:v>ÁFA érték</x:v>
      </x:c>
      <x:c r="J34" s="37" t="str">
        <x:v>Bruttó érték</x:v>
      </x:c>
    </x:row>
    <x:row r="35" ht="22" customHeight="1">
      <x:c r="A35" s="31" t="n">
        <x:v>1</x:v>
      </x:c>
      <x:c r="B35" s="31" t="str">
        <x:v>KAR-2.883-001</x:v>
      </x:c>
      <x:c r="C35" s="31" t="str">
        <x:v>Tömítéskészlet</x:v>
      </x:c>
      <x:c r="D35" s="31" t="n">
        <x:v>1</x:v>
      </x:c>
      <x:c r="E35" s="31" t="str">
        <x:v>db</x:v>
      </x:c>
      <x:c r="F35" s="45" t="n">
        <x:v>4500</x:v>
      </x:c>
      <x:c r="G35" s="47" t="n">
        <x:v>0.27</x:v>
      </x:c>
      <x:c r="H35" s="41" t="n">
        <x:f>IF(OR(D35="",F35=""),0,D35*F35)</x:f>
        <x:v>4500</x:v>
      </x:c>
      <x:c r="I35" s="41" t="n">
        <x:f>H35*G35</x:f>
        <x:v>1215</x:v>
      </x:c>
      <x:c r="J35" s="41" t="n">
        <x:f>H35+I35</x:f>
        <x:v>5715</x:v>
      </x:c>
    </x:row>
    <x:row r="36" ht="22" customHeight="1">
      <x:c r="A36" s="31" t="n">
        <x:v>2</x:v>
      </x:c>
      <x:c r="B36" s="31" t="str">
        <x:v>SEG-TISZT-01</x:v>
      </x:c>
      <x:c r="C36" s="31" t="str">
        <x:v>Tisztítóanyag</x:v>
      </x:c>
      <x:c r="D36" s="31" t="n">
        <x:v>0.5</x:v>
      </x:c>
      <x:c r="E36" s="31" t="str">
        <x:v>liter</x:v>
      </x:c>
      <x:c r="F36" s="45" t="n">
        <x:v>3000</x:v>
      </x:c>
      <x:c r="G36" s="47" t="n">
        <x:v>0.27</x:v>
      </x:c>
      <x:c r="H36" s="41" t="n">
        <x:f>IF(OR(D36="",F36=""),0,D36*F36)</x:f>
        <x:v>1500</x:v>
      </x:c>
      <x:c r="I36" s="41" t="n">
        <x:f>H36*G36</x:f>
        <x:v>405</x:v>
      </x:c>
      <x:c r="J36" s="41" t="n">
        <x:f>H36+I36</x:f>
        <x:v>1905</x:v>
      </x:c>
    </x:row>
    <x:row r="37" ht="22" customHeight="1">
      <x:c r="A37" s="31" t="n">
        <x:v>3</x:v>
      </x:c>
      <x:c r="B37" s="31" t="str"/>
      <x:c r="C37" s="31" t="str"/>
      <x:c r="D37" s="31"/>
      <x:c r="E37" s="31" t="str"/>
      <x:c r="F37" s="45"/>
      <x:c r="G37" s="47" t="n">
        <x:v>0.27</x:v>
      </x:c>
      <x:c r="H37" s="41" t="n">
        <x:f>IF(OR(D37="",F37=""),0,D37*F37)</x:f>
        <x:v>0</x:v>
      </x:c>
      <x:c r="I37" s="41" t="n">
        <x:f>H37*G37</x:f>
        <x:v>0</x:v>
      </x:c>
      <x:c r="J37" s="41" t="n">
        <x:f>H37+I37</x:f>
        <x:v>0</x:v>
      </x:c>
    </x:row>
    <x:row r="38" ht="22" customHeight="1">
      <x:c r="A38" s="31" t="n">
        <x:v>4</x:v>
      </x:c>
      <x:c r="B38" s="31" t="str"/>
      <x:c r="C38" s="31" t="str"/>
      <x:c r="D38" s="31"/>
      <x:c r="E38" s="31" t="str"/>
      <x:c r="F38" s="45"/>
      <x:c r="G38" s="47" t="n">
        <x:v>0.27</x:v>
      </x:c>
      <x:c r="H38" s="41" t="n">
        <x:f>IF(OR(D38="",F38=""),0,D38*F38)</x:f>
        <x:v>0</x:v>
      </x:c>
      <x:c r="I38" s="41" t="n">
        <x:f>H38*G38</x:f>
        <x:v>0</x:v>
      </x:c>
      <x:c r="J38" s="41" t="n">
        <x:f>H38+I38</x:f>
        <x:v>0</x:v>
      </x:c>
    </x:row>
    <x:row r="39" ht="22" customHeight="1">
      <x:c r="A39" s="31" t="n">
        <x:v>5</x:v>
      </x:c>
      <x:c r="B39" s="31" t="str"/>
      <x:c r="C39" s="31" t="str"/>
      <x:c r="D39" s="31"/>
      <x:c r="E39" s="31" t="str"/>
      <x:c r="F39" s="45"/>
      <x:c r="G39" s="47" t="n">
        <x:v>0.27</x:v>
      </x:c>
      <x:c r="H39" s="41" t="n">
        <x:f>IF(OR(D39="",F39=""),0,D39*F39)</x:f>
        <x:v>0</x:v>
      </x:c>
      <x:c r="I39" s="41" t="n">
        <x:f>H39*G39</x:f>
        <x:v>0</x:v>
      </x:c>
      <x:c r="J39" s="41" t="n">
        <x:f>H39+I39</x:f>
        <x:v>0</x:v>
      </x:c>
    </x:row>
    <x:row r="40" ht="22" customHeight="1">
      <x:c r="A40" s="31" t="n">
        <x:v>6</x:v>
      </x:c>
      <x:c r="B40" s="31" t="str"/>
      <x:c r="C40" s="31" t="str"/>
      <x:c r="D40" s="31"/>
      <x:c r="E40" s="31" t="str"/>
      <x:c r="F40" s="45"/>
      <x:c r="G40" s="47" t="n">
        <x:v>0.27</x:v>
      </x:c>
      <x:c r="H40" s="41" t="n">
        <x:f>IF(OR(D40="",F40=""),0,D40*F40)</x:f>
        <x:v>0</x:v>
      </x:c>
      <x:c r="I40" s="41" t="n">
        <x:f>H40*G40</x:f>
        <x:v>0</x:v>
      </x:c>
      <x:c r="J40" s="41" t="n">
        <x:f>H40+I40</x:f>
        <x:v>0</x:v>
      </x:c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3" customHeight="1">
      <x:c r="A42" s="23" t="str">
        <x:v>EGYÉB DÍJ ÉS AUTOMATIKUS ÖSSZESÍTÉS</x:v>
      </x:c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 ht="23" customHeight="1">
      <x:c r="A43" s="31" t="str">
        <x:v>Kiszállási / egyéb díj</x:v>
      </x:c>
      <x:c r="B43" s="31"/>
      <x:c r="C43" s="31"/>
      <x:c r="D43" s="31" t="n">
        <x:v>1</x:v>
      </x:c>
      <x:c r="E43" s="31" t="str">
        <x:v>alkalom</x:v>
      </x:c>
      <x:c r="F43" s="44" t="n">
        <x:v>0</x:v>
      </x:c>
      <x:c r="G43" s="46" t="n">
        <x:v>0.27</x:v>
      </x:c>
      <x:c r="H43" s="41" t="n">
        <x:f>D43*F43</x:f>
        <x:v>0</x:v>
      </x:c>
      <x:c r="I43" s="41" t="n">
        <x:f>H43*G43</x:f>
        <x:v>0</x:v>
      </x:c>
      <x:c r="J43" s="41" t="n">
        <x:f>H43+I43</x:f>
        <x:v>0</x:v>
      </x:c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2" customHeight="1">
      <x:c r="A45" s="1"/>
      <x:c r="B45" s="1"/>
      <x:c r="C45" s="1"/>
      <x:c r="D45" s="1"/>
      <x:c r="E45" s="1"/>
      <x:c r="F45" s="1"/>
      <x:c r="G45" s="51" t="str">
        <x:v>Munkadíj nettó</x:v>
      </x:c>
      <x:c r="H45" s="51"/>
      <x:c r="I45" s="51"/>
      <x:c r="J45" s="56" t="n">
        <x:f>SUM(H26:H31)</x:f>
        <x:v>32000</x:v>
      </x:c>
    </x:row>
    <x:row r="46" ht="22" customHeight="1">
      <x:c r="A46" s="1"/>
      <x:c r="B46" s="1"/>
      <x:c r="C46" s="1"/>
      <x:c r="D46" s="1"/>
      <x:c r="E46" s="1"/>
      <x:c r="F46" s="1"/>
      <x:c r="G46" s="51" t="str">
        <x:v>Alkatrész / anyag nettó</x:v>
      </x:c>
      <x:c r="H46" s="51"/>
      <x:c r="I46" s="51"/>
      <x:c r="J46" s="56" t="n">
        <x:f>SUM(H35:H40)</x:f>
        <x:v>6000</x:v>
      </x:c>
    </x:row>
    <x:row r="47" ht="22" customHeight="1">
      <x:c r="A47" s="1"/>
      <x:c r="B47" s="1"/>
      <x:c r="C47" s="1"/>
      <x:c r="D47" s="1"/>
      <x:c r="E47" s="1"/>
      <x:c r="F47" s="1"/>
      <x:c r="G47" s="51" t="str">
        <x:v>Egyéb díj nettó</x:v>
      </x:c>
      <x:c r="H47" s="51"/>
      <x:c r="I47" s="51"/>
      <x:c r="J47" s="56" t="n">
        <x:f>H43</x:f>
        <x:v>0</x:v>
      </x:c>
    </x:row>
    <x:row r="48" ht="22" customHeight="1">
      <x:c r="A48" s="1"/>
      <x:c r="B48" s="1"/>
      <x:c r="C48" s="1"/>
      <x:c r="D48" s="1"/>
      <x:c r="E48" s="1"/>
      <x:c r="F48" s="1"/>
      <x:c r="G48" s="51" t="str">
        <x:v>Nettó összesen</x:v>
      </x:c>
      <x:c r="H48" s="51"/>
      <x:c r="I48" s="51"/>
      <x:c r="J48" s="56" t="n">
        <x:f>SUM(J45:J47)</x:f>
        <x:v>38000</x:v>
      </x:c>
    </x:row>
    <x:row r="49" ht="22" customHeight="1">
      <x:c r="A49" s="1"/>
      <x:c r="B49" s="1"/>
      <x:c r="C49" s="1"/>
      <x:c r="D49" s="1"/>
      <x:c r="E49" s="1"/>
      <x:c r="F49" s="1"/>
      <x:c r="G49" s="51" t="str">
        <x:v>ÁFA összesen</x:v>
      </x:c>
      <x:c r="H49" s="51"/>
      <x:c r="I49" s="51"/>
      <x:c r="J49" s="56" t="n">
        <x:f>SUMPRODUCT(H26:H31,I26:I31)+SUM(I35:I40)+I43</x:f>
        <x:v>10260</x:v>
      </x:c>
    </x:row>
    <x:row r="50" ht="22" customHeight="1">
      <x:c r="A50" s="1"/>
      <x:c r="B50" s="1"/>
      <x:c r="C50" s="1"/>
      <x:c r="D50" s="1"/>
      <x:c r="E50" s="1"/>
      <x:c r="F50" s="1"/>
      <x:c r="G50" s="55" t="str">
        <x:v>Fizetendő bruttó összeg</x:v>
      </x:c>
      <x:c r="H50" s="55"/>
      <x:c r="I50" s="55"/>
      <x:c r="J50" s="57" t="n">
        <x:f>J48+J49</x:f>
        <x:v>48260</x:v>
      </x:c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30" customHeight="1">
      <x:c r="A52" s="23" t="str">
        <x:v>LEZÁRÁS, ÁTADÁS-ÁTVÉTEL ÉS ALÁÍRÁS</x:v>
      </x:c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 ht="30" customHeight="1">
      <x:c r="A53" s="26" t="str">
        <x:v>Funkciópróba</x:v>
      </x:c>
      <x:c r="B53" s="31" t="str">
        <x:v>Megfelelt</x:v>
      </x:c>
      <x:c r="C53" s="31"/>
      <x:c r="D53" s="26" t="str">
        <x:v>Biztonsági ellenőrzés</x:v>
      </x:c>
      <x:c r="E53" s="31" t="str">
        <x:v>Megfelelt</x:v>
      </x:c>
      <x:c r="F53" s="31"/>
      <x:c r="G53" s="26" t="str">
        <x:v>Tényleges átadás</x:v>
      </x:c>
      <x:c r="H53" s="32" t="n">
        <x:v>46259</x:v>
      </x:c>
      <x:c r="I53" s="32"/>
      <x:c r="J53" s="32"/>
    </x:row>
    <x:row r="54" ht="30" customHeight="1">
      <x:c r="A54" s="26" t="str">
        <x:v>Javítási garancia</x:v>
      </x:c>
      <x:c r="B54" s="31" t="str">
        <x:v>6 hónap</x:v>
      </x:c>
      <x:c r="C54" s="31"/>
      <x:c r="D54" s="26" t="str">
        <x:v>Következő karbantartás</x:v>
      </x:c>
      <x:c r="E54" s="31" t="str">
        <x:v>2027-02 / 1 500 üzemóra</x:v>
      </x:c>
      <x:c r="F54" s="31"/>
      <x:c r="G54" s="26" t="str">
        <x:v>Számlahivatkozás</x:v>
      </x:c>
      <x:c r="H54" s="31" t="str">
        <x:v>[Számlaszám]</x:v>
      </x:c>
      <x:c r="I54" s="31"/>
      <x:c r="J54" s="31"/>
    </x:row>
    <x:row r="55" ht="30" customHeight="1">
      <x:c r="A55" s="26" t="str">
        <x:v>Technikus aláírása</x:v>
      </x:c>
      <x:c r="B55" s="31" t="str">
        <x:v>________________</x:v>
      </x:c>
      <x:c r="C55" s="31"/>
      <x:c r="D55" s="26" t="str">
        <x:v>Ügyfél aláírása</x:v>
      </x:c>
      <x:c r="E55" s="31" t="str">
        <x:v>________________</x:v>
      </x:c>
      <x:c r="F55" s="31"/>
      <x:c r="G55" s="26" t="str">
        <x:v>Átvett alkatrész</x:v>
      </x:c>
      <x:c r="H55" s="31" t="str">
        <x:v>Nem kéri vissza</x:v>
      </x:c>
      <x:c r="I55" s="31"/>
      <x:c r="J55" s="3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36" customHeight="1">
      <x:c r="A57" s="62" t="str">
        <x:v>Fontos: A munkalap az elvégzett munka és a felhasznált anyagok dokumentálására szolgál, nem helyettesíti a számlát. Az aláírás az adatok és az átadás-átvétel igazolását jelenti.</x:v>
      </x:c>
      <x:c r="B57" s="62"/>
      <x:c r="C57" s="62"/>
      <x:c r="D57" s="62"/>
      <x:c r="E57" s="62"/>
      <x:c r="F57" s="62"/>
      <x:c r="G57" s="62"/>
      <x:c r="H57" s="62"/>
      <x:c r="I57" s="62"/>
      <x:c r="J57" s="62"/>
    </x:row>
    <x:row r="58">
      <x:c r="A58" s="65" t="str">
        <x:v>Kitöltés: a halványsárga mezők módosíthatók; a zöld mezők képleteket tartalmaznak. | Számlázó Programom</x:v>
      </x:c>
      <x:c r="B58" s="65"/>
      <x:c r="C58" s="65"/>
      <x:c r="D58" s="65"/>
      <x:c r="E58" s="65"/>
      <x:c r="F58" s="65"/>
      <x:c r="G58" s="65"/>
      <x:c r="H58" s="65"/>
      <x:c r="I58" s="65"/>
      <x:c r="J58" s="65"/>
    </x:row>
  </x:sheetData>
  <x:mergeCells>
    <x:mergeCell ref="A1:F2"/>
    <x:mergeCell ref="A3:F3"/>
    <x:mergeCell ref="G1:J1"/>
    <x:mergeCell ref="G2:J2"/>
    <x:mergeCell ref="G3:J3"/>
    <x:mergeCell ref="A5:J5"/>
    <x:mergeCell ref="B6:E6"/>
    <x:mergeCell ref="G6:J6"/>
    <x:mergeCell ref="B7:E7"/>
    <x:mergeCell ref="G7:J7"/>
    <x:mergeCell ref="B8:E8"/>
    <x:mergeCell ref="G8:J8"/>
    <x:mergeCell ref="B9:E9"/>
    <x:mergeCell ref="G9:J9"/>
    <x:mergeCell ref="B10:E10"/>
    <x:mergeCell ref="G10:J10"/>
    <x:mergeCell ref="A12:J12"/>
    <x:mergeCell ref="B13:C13"/>
    <x:mergeCell ref="E13:G13"/>
    <x:mergeCell ref="I13:J13"/>
    <x:mergeCell ref="B14:C14"/>
    <x:mergeCell ref="E14:G14"/>
    <x:mergeCell ref="I14:J14"/>
    <x:mergeCell ref="B15:C15"/>
    <x:mergeCell ref="E15:G15"/>
    <x:mergeCell ref="I15:J15"/>
    <x:mergeCell ref="B16:C16"/>
    <x:mergeCell ref="E16:G16"/>
    <x:mergeCell ref="I16:J16"/>
    <x:mergeCell ref="A18:J18"/>
    <x:mergeCell ref="B19:J19"/>
    <x:mergeCell ref="B20:J20"/>
    <x:mergeCell ref="B21:J21"/>
    <x:mergeCell ref="B22:J22"/>
    <x:mergeCell ref="A24:J24"/>
    <x:mergeCell ref="A33:J33"/>
    <x:mergeCell ref="A42:J42"/>
    <x:mergeCell ref="A43:C43"/>
    <x:mergeCell ref="G45:I45"/>
    <x:mergeCell ref="G46:I46"/>
    <x:mergeCell ref="G47:I47"/>
    <x:mergeCell ref="G48:I48"/>
    <x:mergeCell ref="G49:I49"/>
    <x:mergeCell ref="G50:I50"/>
    <x:mergeCell ref="A52:J52"/>
    <x:mergeCell ref="B53:C53"/>
    <x:mergeCell ref="E53:F53"/>
    <x:mergeCell ref="H53:J53"/>
    <x:mergeCell ref="B54:C54"/>
    <x:mergeCell ref="E54:F54"/>
    <x:mergeCell ref="H54:J54"/>
    <x:mergeCell ref="B55:C55"/>
    <x:mergeCell ref="E55:F55"/>
    <x:mergeCell ref="H55:J55"/>
    <x:mergeCell ref="A57:J57"/>
    <x:mergeCell ref="A58:J58"/>
  </x:mergeCells>
  <x:dataValidations count="4">
    <x:dataValidation type="list" sqref="B16:C16">
      <x:formula1>"Igen,Nem,Nem ismert"</x:formula1>
    </x:dataValidation>
    <x:dataValidation type="list" sqref="I26:I31">
      <x:formula1>"0,0.05,0.18,0.27"</x:formula1>
    </x:dataValidation>
    <x:dataValidation type="list" sqref="G35:G40">
      <x:formula1>"0,0.05,0.18,0.27"</x:formula1>
    </x:dataValidation>
    <x:dataValidation type="list" sqref="G43">
      <x:formula1>"0,0.05,0.18,0.27"</x:formula1>
    </x:dataValidation>
  </x:dataValidations>
  <x:pageMargins left="0.7" right="0.7" top="0.75" bottom="0.75" header="0.3" footer="0.3"/>
</x:worksheet>
</file>